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04tc\x\22理数科(ＳＳＨ)\2025　SSH\2025 webページ\公開資料\250707\"/>
    </mc:Choice>
  </mc:AlternateContent>
  <bookViews>
    <workbookView xWindow="0" yWindow="0" windowWidth="20490" windowHeight="7410" activeTab="3"/>
  </bookViews>
  <sheets>
    <sheet name="シート1" sheetId="1" r:id="rId1"/>
    <sheet name="シート2" sheetId="2" r:id="rId2"/>
    <sheet name="シート1 (入力済)" sheetId="4" r:id="rId3"/>
    <sheet name="シート2 (模範)" sheetId="3" r:id="rId4"/>
  </sheets>
  <definedNames>
    <definedName name="_xlchart.v1.0" hidden="1">'シート2 (模範)'!$K$1</definedName>
    <definedName name="_xlchart.v1.1" hidden="1">'シート2 (模範)'!$K$2:$K$7</definedName>
    <definedName name="_xlchart.v1.2" hidden="1">'シート2 (模範)'!$L$1</definedName>
    <definedName name="_xlchart.v1.3" hidden="1">'シート2 (模範)'!$L$2:$L$7</definedName>
  </definedNames>
  <calcPr calcId="162913"/>
</workbook>
</file>

<file path=xl/calcChain.xml><?xml version="1.0" encoding="utf-8"?>
<calcChain xmlns="http://schemas.openxmlformats.org/spreadsheetml/2006/main">
  <c r="G25" i="4" l="1"/>
  <c r="H25" i="4" s="1"/>
  <c r="I25" i="4" s="1"/>
  <c r="E25" i="4"/>
  <c r="G24" i="4"/>
  <c r="H24" i="4" s="1"/>
  <c r="I24" i="4" s="1"/>
  <c r="E24" i="4"/>
  <c r="G23" i="4"/>
  <c r="H23" i="4" s="1"/>
  <c r="I23" i="4" s="1"/>
  <c r="E23" i="4"/>
  <c r="G21" i="4"/>
  <c r="H21" i="4" s="1"/>
  <c r="I21" i="4" s="1"/>
  <c r="E21" i="4"/>
  <c r="G20" i="4"/>
  <c r="H20" i="4" s="1"/>
  <c r="I20" i="4" s="1"/>
  <c r="E20" i="4"/>
  <c r="G17" i="4"/>
  <c r="H17" i="4" s="1"/>
  <c r="I17" i="4" s="1"/>
  <c r="E17" i="4"/>
  <c r="G16" i="4"/>
  <c r="H16" i="4" s="1"/>
  <c r="I16" i="4" s="1"/>
  <c r="E16" i="4"/>
  <c r="G15" i="4"/>
  <c r="H15" i="4" s="1"/>
  <c r="I15" i="4" s="1"/>
  <c r="E15" i="4"/>
  <c r="G14" i="4"/>
  <c r="H14" i="4" s="1"/>
  <c r="I14" i="4" s="1"/>
  <c r="E14" i="4"/>
  <c r="G12" i="4"/>
  <c r="H12" i="4" s="1"/>
  <c r="I12" i="4" s="1"/>
  <c r="E12" i="4"/>
  <c r="G11" i="4"/>
  <c r="H11" i="4" s="1"/>
  <c r="I11" i="4" s="1"/>
  <c r="E11" i="4"/>
  <c r="G10" i="4"/>
  <c r="H10" i="4" s="1"/>
  <c r="I10" i="4" s="1"/>
  <c r="E10" i="4"/>
  <c r="G9" i="4"/>
  <c r="H9" i="4" s="1"/>
  <c r="I9" i="4" s="1"/>
  <c r="E9" i="4"/>
  <c r="G8" i="4"/>
  <c r="H8" i="4" s="1"/>
  <c r="I8" i="4" s="1"/>
  <c r="E8" i="4"/>
  <c r="G7" i="4"/>
  <c r="H7" i="4" s="1"/>
  <c r="I7" i="4" s="1"/>
  <c r="E7" i="4"/>
  <c r="G6" i="4"/>
  <c r="H6" i="4" s="1"/>
  <c r="I6" i="4" s="1"/>
  <c r="E6" i="4"/>
  <c r="G5" i="4"/>
  <c r="H5" i="4" s="1"/>
  <c r="I5" i="4" s="1"/>
  <c r="E5" i="4"/>
  <c r="G4" i="4"/>
  <c r="H4" i="4" s="1"/>
  <c r="I4" i="4" s="1"/>
  <c r="E4" i="4"/>
  <c r="G3" i="4"/>
  <c r="H3" i="4" s="1"/>
  <c r="I3" i="4" s="1"/>
  <c r="E3" i="4"/>
  <c r="G2" i="4"/>
  <c r="H2" i="4" s="1"/>
  <c r="I2" i="4" s="1"/>
  <c r="E2" i="4"/>
  <c r="H18" i="3"/>
  <c r="H17" i="3"/>
  <c r="H15" i="3"/>
  <c r="H14" i="3"/>
  <c r="H13" i="3"/>
  <c r="H12" i="3"/>
  <c r="I3" i="3"/>
  <c r="H3" i="3"/>
  <c r="G3" i="3"/>
  <c r="F3" i="3"/>
  <c r="E3" i="3"/>
  <c r="D3" i="3"/>
  <c r="C3" i="3"/>
  <c r="B3" i="3"/>
  <c r="I2" i="3"/>
  <c r="H2" i="3"/>
  <c r="G2" i="3"/>
  <c r="F2" i="3"/>
  <c r="E2" i="3"/>
  <c r="D2" i="3"/>
  <c r="C2" i="3"/>
  <c r="B2" i="3"/>
</calcChain>
</file>

<file path=xl/sharedStrings.xml><?xml version="1.0" encoding="utf-8"?>
<sst xmlns="http://schemas.openxmlformats.org/spreadsheetml/2006/main" count="96" uniqueCount="52">
  <si>
    <t>mass(kg)</t>
  </si>
  <si>
    <t>g(m/s2)</t>
  </si>
  <si>
    <t>height(m)</t>
  </si>
  <si>
    <t>PE(J)</t>
  </si>
  <si>
    <t>L(m)</t>
  </si>
  <si>
    <t>v(m/s)</t>
  </si>
  <si>
    <t>v2乗</t>
  </si>
  <si>
    <t>KE(J)</t>
  </si>
  <si>
    <t>Group1_1</t>
  </si>
  <si>
    <t>Group1_2</t>
  </si>
  <si>
    <t>Group1_3</t>
  </si>
  <si>
    <t>Group2_1</t>
  </si>
  <si>
    <t>Group2_2</t>
  </si>
  <si>
    <t>Group2_3</t>
  </si>
  <si>
    <t>Group3_1</t>
  </si>
  <si>
    <t>Group3_2</t>
  </si>
  <si>
    <t>Group3_3</t>
  </si>
  <si>
    <t>Group4_1</t>
  </si>
  <si>
    <t>Group4_2</t>
  </si>
  <si>
    <t>Group4_3</t>
  </si>
  <si>
    <t>Group5_1</t>
  </si>
  <si>
    <t>Group5_2</t>
  </si>
  <si>
    <t>Group5_3</t>
  </si>
  <si>
    <t>Group6_1</t>
  </si>
  <si>
    <t>Group6_2</t>
  </si>
  <si>
    <t>Group6_3</t>
  </si>
  <si>
    <t>Group7_1</t>
  </si>
  <si>
    <t>Group7_2</t>
  </si>
  <si>
    <t>Group7_3</t>
  </si>
  <si>
    <t>Group8_1</t>
  </si>
  <si>
    <t>Group8_2</t>
  </si>
  <si>
    <t>Group8_3</t>
  </si>
  <si>
    <t>PE（大・20cm）</t>
  </si>
  <si>
    <t>ＫE（大・20cm）</t>
  </si>
  <si>
    <t>PE（小・20cm）</t>
  </si>
  <si>
    <t>ＫE（小・20cm）</t>
  </si>
  <si>
    <t>PE（大・15cm）</t>
  </si>
  <si>
    <t>ＫE（大・15cm）</t>
  </si>
  <si>
    <t>PE（小・15cm）</t>
  </si>
  <si>
    <t>ＫE（小・15cm）</t>
  </si>
  <si>
    <t>平均</t>
  </si>
  <si>
    <t>標準偏差</t>
  </si>
  <si>
    <t>ウェルチのｔ検定</t>
    <rPh sb="6" eb="8">
      <t>ケンテイ</t>
    </rPh>
    <phoneticPr fontId="2"/>
  </si>
  <si>
    <t>PE大20とKE大20</t>
    <rPh sb="2" eb="3">
      <t>ダイ</t>
    </rPh>
    <phoneticPr fontId="2"/>
  </si>
  <si>
    <r>
      <rPr>
        <sz val="10"/>
        <color rgb="FF000000"/>
        <rFont val="Arial"/>
        <family val="2"/>
        <scheme val="minor"/>
      </rPr>
      <t>KE</t>
    </r>
    <r>
      <rPr>
        <sz val="10"/>
        <color rgb="FF000000"/>
        <rFont val="Arial"/>
        <family val="3"/>
        <charset val="128"/>
        <scheme val="minor"/>
      </rPr>
      <t>大</t>
    </r>
    <r>
      <rPr>
        <sz val="10"/>
        <color rgb="FF000000"/>
        <rFont val="Arial"/>
        <family val="2"/>
        <scheme val="minor"/>
      </rPr>
      <t>20</t>
    </r>
    <r>
      <rPr>
        <sz val="10"/>
        <color rgb="FF000000"/>
        <rFont val="Arial"/>
        <family val="3"/>
        <charset val="128"/>
        <scheme val="minor"/>
      </rPr>
      <t>と</t>
    </r>
    <r>
      <rPr>
        <sz val="10"/>
        <color rgb="FF000000"/>
        <rFont val="Arial"/>
        <family val="2"/>
        <scheme val="minor"/>
      </rPr>
      <t>KE</t>
    </r>
    <r>
      <rPr>
        <sz val="10"/>
        <color rgb="FF000000"/>
        <rFont val="Arial"/>
        <family val="3"/>
        <charset val="128"/>
        <scheme val="minor"/>
      </rPr>
      <t>大</t>
    </r>
    <r>
      <rPr>
        <sz val="10"/>
        <color rgb="FF000000"/>
        <rFont val="Arial"/>
        <family val="2"/>
        <scheme val="minor"/>
      </rPr>
      <t>15</t>
    </r>
    <rPh sb="8" eb="9">
      <t>ダイ</t>
    </rPh>
    <phoneticPr fontId="2"/>
  </si>
  <si>
    <t>PE小20とKE小20</t>
    <rPh sb="2" eb="3">
      <t>ショウ</t>
    </rPh>
    <rPh sb="8" eb="9">
      <t>ショウ</t>
    </rPh>
    <phoneticPr fontId="2"/>
  </si>
  <si>
    <r>
      <t>KE</t>
    </r>
    <r>
      <rPr>
        <sz val="10"/>
        <color rgb="FF000000"/>
        <rFont val="Arial"/>
        <family val="3"/>
        <charset val="128"/>
        <scheme val="minor"/>
      </rPr>
      <t>小</t>
    </r>
    <r>
      <rPr>
        <sz val="10"/>
        <color rgb="FF000000"/>
        <rFont val="Arial"/>
        <family val="2"/>
        <scheme val="minor"/>
      </rPr>
      <t>20</t>
    </r>
    <r>
      <rPr>
        <sz val="10"/>
        <color rgb="FF000000"/>
        <rFont val="Arial"/>
        <family val="3"/>
        <charset val="128"/>
        <scheme val="minor"/>
      </rPr>
      <t>と</t>
    </r>
    <r>
      <rPr>
        <sz val="10"/>
        <color rgb="FF000000"/>
        <rFont val="Arial"/>
        <family val="2"/>
        <scheme val="minor"/>
      </rPr>
      <t>KE</t>
    </r>
    <r>
      <rPr>
        <sz val="10"/>
        <color rgb="FF000000"/>
        <rFont val="Arial"/>
        <family val="3"/>
        <charset val="128"/>
        <scheme val="minor"/>
      </rPr>
      <t>小</t>
    </r>
    <r>
      <rPr>
        <sz val="10"/>
        <color rgb="FF000000"/>
        <rFont val="Arial"/>
        <family val="2"/>
        <scheme val="minor"/>
      </rPr>
      <t>15</t>
    </r>
    <rPh sb="2" eb="3">
      <t>ショウ</t>
    </rPh>
    <rPh sb="8" eb="9">
      <t>ショウ</t>
    </rPh>
    <phoneticPr fontId="2"/>
  </si>
  <si>
    <t>PE大15とKE大15</t>
    <rPh sb="2" eb="3">
      <t>ダイ</t>
    </rPh>
    <phoneticPr fontId="2"/>
  </si>
  <si>
    <t>PE小15とKE小15</t>
    <rPh sb="2" eb="3">
      <t>ショウ</t>
    </rPh>
    <rPh sb="8" eb="9">
      <t>ショウ</t>
    </rPh>
    <phoneticPr fontId="2"/>
  </si>
  <si>
    <r>
      <t>P</t>
    </r>
    <r>
      <rPr>
        <sz val="10"/>
        <color rgb="FF000000"/>
        <rFont val="Arial"/>
        <family val="3"/>
        <charset val="128"/>
        <scheme val="minor"/>
      </rPr>
      <t>値</t>
    </r>
    <rPh sb="1" eb="2">
      <t>チ</t>
    </rPh>
    <phoneticPr fontId="2"/>
  </si>
  <si>
    <r>
      <t>PE</t>
    </r>
    <r>
      <rPr>
        <sz val="10"/>
        <color rgb="FF000000"/>
        <rFont val="Arial"/>
        <family val="3"/>
        <charset val="128"/>
        <scheme val="minor"/>
      </rPr>
      <t>と</t>
    </r>
    <r>
      <rPr>
        <sz val="10"/>
        <color rgb="FF000000"/>
        <rFont val="Arial"/>
        <family val="2"/>
        <scheme val="minor"/>
      </rPr>
      <t>KE</t>
    </r>
    <r>
      <rPr>
        <sz val="10"/>
        <color rgb="FF000000"/>
        <rFont val="Arial"/>
        <family val="3"/>
        <charset val="128"/>
        <scheme val="minor"/>
      </rPr>
      <t>の比較</t>
    </r>
    <rPh sb="6" eb="8">
      <t>ヒカク</t>
    </rPh>
    <phoneticPr fontId="2"/>
  </si>
  <si>
    <r>
      <t>2</t>
    </r>
    <r>
      <rPr>
        <sz val="10"/>
        <color rgb="FF000000"/>
        <rFont val="Arial"/>
        <family val="2"/>
        <scheme val="minor"/>
      </rPr>
      <t>0cm</t>
    </r>
    <r>
      <rPr>
        <sz val="10"/>
        <color rgb="FF000000"/>
        <rFont val="Arial"/>
        <family val="3"/>
        <charset val="128"/>
        <scheme val="minor"/>
      </rPr>
      <t>と</t>
    </r>
    <r>
      <rPr>
        <sz val="10"/>
        <color rgb="FF000000"/>
        <rFont val="Arial"/>
        <family val="2"/>
        <scheme val="minor"/>
      </rPr>
      <t>15cm</t>
    </r>
    <r>
      <rPr>
        <sz val="10"/>
        <color rgb="FF000000"/>
        <rFont val="Arial"/>
        <family val="3"/>
        <charset val="128"/>
        <scheme val="minor"/>
      </rPr>
      <t>の比較</t>
    </r>
    <rPh sb="10" eb="12">
      <t>ヒカク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</si>
</sst>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6"/>
      <name val="Arial"/>
      <family val="3"/>
      <charset val="128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FF00FF"/>
        <bgColor rgb="FFFF00FF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0" borderId="0" xfId="0" applyFont="1" applyAlignment="1"/>
    <xf numFmtId="0" fontId="1" fillId="0" borderId="1" xfId="0" applyFont="1" applyBorder="1" applyAlignment="1"/>
    <xf numFmtId="0" fontId="1" fillId="2" borderId="2" xfId="0" applyFont="1" applyFill="1" applyBorder="1" applyAlignment="1"/>
    <xf numFmtId="0" fontId="1" fillId="0" borderId="2" xfId="0" applyFont="1" applyBorder="1" applyAlignme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 applyAlignment="1"/>
    <xf numFmtId="0" fontId="1" fillId="2" borderId="0" xfId="0" applyFont="1" applyFill="1" applyAlignment="1"/>
    <xf numFmtId="0" fontId="1" fillId="0" borderId="5" xfId="0" applyFont="1" applyBorder="1"/>
    <xf numFmtId="0" fontId="1" fillId="0" borderId="6" xfId="0" applyFont="1" applyBorder="1" applyAlignment="1"/>
    <xf numFmtId="0" fontId="1" fillId="2" borderId="7" xfId="0" applyFont="1" applyFill="1" applyBorder="1" applyAlignment="1"/>
    <xf numFmtId="0" fontId="1" fillId="0" borderId="7" xfId="0" applyFont="1" applyBorder="1" applyAlignment="1"/>
    <xf numFmtId="0" fontId="1" fillId="0" borderId="7" xfId="0" applyFont="1" applyBorder="1"/>
    <xf numFmtId="0" fontId="1" fillId="0" borderId="8" xfId="0" applyFont="1" applyBorder="1"/>
    <xf numFmtId="0" fontId="1" fillId="2" borderId="7" xfId="0" applyFont="1" applyFill="1" applyBorder="1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0" borderId="0" xfId="0" applyFont="1" applyBorder="1" applyAlignment="1"/>
    <xf numFmtId="0" fontId="1" fillId="2" borderId="0" xfId="0" applyFont="1" applyFill="1" applyBorder="1" applyAlignment="1"/>
    <xf numFmtId="0" fontId="1" fillId="2" borderId="9" xfId="0" applyFont="1" applyFill="1" applyBorder="1" applyAlignment="1"/>
    <xf numFmtId="0" fontId="1" fillId="2" borderId="10" xfId="0" applyFont="1" applyFill="1" applyBorder="1" applyAlignment="1"/>
    <xf numFmtId="0" fontId="1" fillId="0" borderId="0" xfId="0" applyFont="1" applyBorder="1"/>
    <xf numFmtId="0" fontId="1" fillId="2" borderId="0" xfId="0" applyFont="1" applyFill="1" applyBorder="1"/>
    <xf numFmtId="0" fontId="1" fillId="0" borderId="11" xfId="0" applyFont="1" applyBorder="1" applyAlignment="1"/>
    <xf numFmtId="0" fontId="1" fillId="2" borderId="12" xfId="0" applyFont="1" applyFill="1" applyBorder="1" applyAlignment="1"/>
    <xf numFmtId="0" fontId="1" fillId="0" borderId="13" xfId="0" applyFont="1" applyBorder="1" applyAlignment="1"/>
    <xf numFmtId="0" fontId="1" fillId="2" borderId="13" xfId="0" applyFont="1" applyFill="1" applyBorder="1" applyAlignment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 applyAlignment="1"/>
    <xf numFmtId="0" fontId="0" fillId="0" borderId="0" xfId="0" applyFont="1" applyBorder="1" applyAlignment="1"/>
    <xf numFmtId="0" fontId="1" fillId="0" borderId="16" xfId="0" applyFont="1" applyBorder="1"/>
    <xf numFmtId="0" fontId="1" fillId="0" borderId="17" xfId="0" applyFont="1" applyBorder="1" applyAlignment="1"/>
    <xf numFmtId="0" fontId="1" fillId="2" borderId="18" xfId="0" applyFont="1" applyFill="1" applyBorder="1" applyAlignment="1"/>
    <xf numFmtId="0" fontId="1" fillId="0" borderId="18" xfId="0" applyFont="1" applyBorder="1" applyAlignment="1"/>
    <xf numFmtId="0" fontId="1" fillId="0" borderId="18" xfId="0" applyFont="1" applyBorder="1"/>
    <xf numFmtId="0" fontId="1" fillId="0" borderId="19" xfId="0" applyFont="1" applyBorder="1"/>
    <xf numFmtId="0" fontId="0" fillId="5" borderId="0" xfId="0" applyFont="1" applyFill="1" applyAlignment="1"/>
    <xf numFmtId="0" fontId="3" fillId="0" borderId="0" xfId="0" applyFont="1" applyAlignment="1"/>
    <xf numFmtId="0" fontId="4" fillId="6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4" fillId="6" borderId="0" xfId="0" applyFont="1" applyFill="1" applyAlignment="1"/>
    <xf numFmtId="0" fontId="0" fillId="6" borderId="0" xfId="0" applyFont="1" applyFill="1" applyAlignment="1"/>
    <xf numFmtId="0" fontId="3" fillId="6" borderId="0" xfId="0" applyFont="1" applyFill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31408573928258"/>
          <c:y val="0.13683469630604855"/>
          <c:w val="0.86213035870516186"/>
          <c:h val="0.5563477394907629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F2-46DC-ADE7-C73D8A4B3ED5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AF2-46DC-ADE7-C73D8A4B3ED5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AF2-46DC-ADE7-C73D8A4B3ED5}"/>
              </c:ext>
            </c:extLst>
          </c:dPt>
          <c:dPt>
            <c:idx val="3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AF2-46DC-ADE7-C73D8A4B3ED5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AF2-46DC-ADE7-C73D8A4B3ED5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AF2-46DC-ADE7-C73D8A4B3ED5}"/>
              </c:ext>
            </c:extLst>
          </c:dPt>
          <c:dPt>
            <c:idx val="6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AF2-46DC-ADE7-C73D8A4B3ED5}"/>
              </c:ext>
            </c:extLst>
          </c:dPt>
          <c:dPt>
            <c:idx val="7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AF2-46DC-ADE7-C73D8A4B3ED5}"/>
              </c:ext>
            </c:extLst>
          </c:dPt>
          <c:errBars>
            <c:errBarType val="both"/>
            <c:errValType val="cust"/>
            <c:noEndCap val="0"/>
            <c:plus>
              <c:numRef>
                <c:f>'シート2 (模範)'!$B$3:$I$3</c:f>
                <c:numCache>
                  <c:formatCode>General</c:formatCode>
                  <c:ptCount val="8"/>
                  <c:pt idx="0">
                    <c:v>4.2941448508405401E-3</c:v>
                  </c:pt>
                  <c:pt idx="1">
                    <c:v>5.5183654158501495E-2</c:v>
                  </c:pt>
                  <c:pt idx="2">
                    <c:v>3.2206086381304051E-4</c:v>
                  </c:pt>
                  <c:pt idx="3">
                    <c:v>4.2008167164639416E-3</c:v>
                  </c:pt>
                  <c:pt idx="4">
                    <c:v>4.410000000000025E-3</c:v>
                  </c:pt>
                  <c:pt idx="5">
                    <c:v>5.426864370953028E-2</c:v>
                  </c:pt>
                  <c:pt idx="6">
                    <c:v>2.0933956147847408E-4</c:v>
                  </c:pt>
                  <c:pt idx="7">
                    <c:v>1.3530560548993207E-2</c:v>
                  </c:pt>
                </c:numCache>
              </c:numRef>
            </c:plus>
            <c:minus>
              <c:numRef>
                <c:f>'シート2 (模範)'!$B$3:$I$3</c:f>
                <c:numCache>
                  <c:formatCode>General</c:formatCode>
                  <c:ptCount val="8"/>
                  <c:pt idx="0">
                    <c:v>4.2941448508405401E-3</c:v>
                  </c:pt>
                  <c:pt idx="1">
                    <c:v>5.5183654158501495E-2</c:v>
                  </c:pt>
                  <c:pt idx="2">
                    <c:v>3.2206086381304051E-4</c:v>
                  </c:pt>
                  <c:pt idx="3">
                    <c:v>4.2008167164639416E-3</c:v>
                  </c:pt>
                  <c:pt idx="4">
                    <c:v>4.410000000000025E-3</c:v>
                  </c:pt>
                  <c:pt idx="5">
                    <c:v>5.426864370953028E-2</c:v>
                  </c:pt>
                  <c:pt idx="6">
                    <c:v>2.0933956147847408E-4</c:v>
                  </c:pt>
                  <c:pt idx="7">
                    <c:v>1.3530560548993207E-2</c:v>
                  </c:pt>
                </c:numCache>
              </c:numRef>
            </c:minus>
            <c:spPr>
              <a:noFill/>
              <a:ln w="190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'シート2 (模範)'!$B$1:$I$1</c:f>
              <c:strCache>
                <c:ptCount val="8"/>
                <c:pt idx="0">
                  <c:v>PE（大・20cm）</c:v>
                </c:pt>
                <c:pt idx="1">
                  <c:v>ＫE（大・20cm）</c:v>
                </c:pt>
                <c:pt idx="2">
                  <c:v>PE（小・20cm）</c:v>
                </c:pt>
                <c:pt idx="3">
                  <c:v>ＫE（小・20cm）</c:v>
                </c:pt>
                <c:pt idx="4">
                  <c:v>PE（大・15cm）</c:v>
                </c:pt>
                <c:pt idx="5">
                  <c:v>ＫE（大・15cm）</c:v>
                </c:pt>
                <c:pt idx="6">
                  <c:v>PE（小・15cm）</c:v>
                </c:pt>
                <c:pt idx="7">
                  <c:v>ＫE（小・15cm）</c:v>
                </c:pt>
              </c:strCache>
            </c:strRef>
          </c:cat>
          <c:val>
            <c:numRef>
              <c:f>'シート2 (模範)'!$B$2:$I$2</c:f>
              <c:numCache>
                <c:formatCode>General</c:formatCode>
                <c:ptCount val="8"/>
                <c:pt idx="0">
                  <c:v>0.70756000000000008</c:v>
                </c:pt>
                <c:pt idx="1">
                  <c:v>0.6886734618058471</c:v>
                </c:pt>
                <c:pt idx="2">
                  <c:v>0.13108480000000006</c:v>
                </c:pt>
                <c:pt idx="3">
                  <c:v>0.13556177563618038</c:v>
                </c:pt>
                <c:pt idx="4">
                  <c:v>0.52846499999999996</c:v>
                </c:pt>
                <c:pt idx="5">
                  <c:v>0.66650587189608346</c:v>
                </c:pt>
                <c:pt idx="6">
                  <c:v>9.8719320000000013E-2</c:v>
                </c:pt>
                <c:pt idx="7">
                  <c:v>0.11029153859074495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AF2-46DC-ADE7-C73D8A4B3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9906112"/>
        <c:axId val="419905784"/>
      </c:barChart>
      <c:catAx>
        <c:axId val="41990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9905784"/>
        <c:crosses val="autoZero"/>
        <c:auto val="1"/>
        <c:lblAlgn val="ctr"/>
        <c:lblOffset val="100"/>
        <c:noMultiLvlLbl val="0"/>
      </c:catAx>
      <c:valAx>
        <c:axId val="419905784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990611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  <cx:data id="1">
      <cx:numDim type="val">
        <cx:f>_xlchart.v1.3</cx:f>
      </cx:numDim>
    </cx:data>
  </cx:chartData>
  <cx:chart>
    <cx:plotArea>
      <cx:plotAreaRegion>
        <cx:series layoutId="boxWhisker" uniqueId="{E2CC4086-04DB-470F-BC63-B3F7860FC3A9}">
          <cx:tx>
            <cx:txData>
              <cx:f>_xlchart.v1.0</cx:f>
              <cx:v>PE（大・20cm）</cx:v>
            </cx:txData>
          </cx:tx>
          <cx:spPr>
            <a:solidFill>
              <a:schemeClr val="tx1">
                <a:lumMod val="50000"/>
                <a:lumOff val="50000"/>
              </a:schemeClr>
            </a:solidFill>
            <a:ln>
              <a:solidFill>
                <a:schemeClr val="tx1"/>
              </a:solidFill>
            </a:ln>
          </cx:spPr>
          <cx:dataId val="0"/>
          <cx:layoutPr>
            <cx:visibility nonoutliers="0"/>
            <cx:statistics quartileMethod="exclusive"/>
          </cx:layoutPr>
        </cx:series>
        <cx:series layoutId="boxWhisker" uniqueId="{67E8A61F-16CC-4012-A334-0E357CC522A0}">
          <cx:tx>
            <cx:txData>
              <cx:f>_xlchart.v1.2</cx:f>
              <cx:v>ＫE（大・20cm）</cx:v>
            </cx:txData>
          </cx:tx>
          <cx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x:spPr>
          <cx:dataId val="1"/>
          <cx:layoutPr>
            <cx:visibility nonoutliers="0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 min="0.5"/>
        <cx:majorGridlines/>
        <cx:tickLabels/>
        <cx:txPr>
          <a:bodyPr rot="-60000000" spcFirstLastPara="1" vertOverflow="ellipsis" vert="horz" wrap="square" lIns="0" tIns="0" rIns="0" bIns="0" anchor="ctr" anchorCtr="1"/>
          <a:lstStyle/>
          <a:p>
            <a:pPr>
              <a:defRPr lang="ja-JP" sz="1100" b="1" i="0" u="none" strike="noStrike" kern="1200" baseline="0">
                <a:solidFill>
                  <a:srgbClr val="000000">
                    <a:lumMod val="65000"/>
                    <a:lumOff val="35000"/>
                  </a:srgbClr>
                </a:solidFill>
                <a:latin typeface="Arial"/>
                <a:ea typeface="Arial"/>
                <a:cs typeface="Arial"/>
              </a:defRPr>
            </a:pPr>
            <a:endParaRPr lang="ja-JP" sz="1100" b="1"/>
          </a:p>
        </cx:txPr>
      </cx:axis>
    </cx:plotArea>
    <cx:legend pos="b" align="ctr" overlay="0">
      <cx:txPr>
        <a:bodyPr spcFirstLastPara="1" vertOverflow="ellipsis" wrap="square" lIns="0" tIns="0" rIns="0" bIns="0" anchor="ctr" anchorCtr="1"/>
        <a:lstStyle/>
        <a:p>
          <a:pPr>
            <a:defRPr sz="1000"/>
          </a:pPr>
          <a:endParaRPr lang="ja-JP" sz="1000"/>
        </a:p>
      </cx:txPr>
    </cx:legend>
  </cx:chart>
  <cx:clrMapOvr bg1="lt1" tx1="dk1" bg2="lt2" tx2="dk2" accent1="accent1" accent2="accent2" accent3="accent3" accent4="accent4" accent5="accent5" accent6="accent6" hlink="hlink" folHlink="folHlink"/>
  <cx:printSettings>
    <cx:headerFooter alignWithMargins="1" differentOddEven="0" differentFirst="0"/>
    <cx:pageMargins l="0.69999999999999996" r="0.69999999999999996" t="0.75" b="0.75" header="0.29999999999999999" footer="0.29999999999999999"/>
    <cx:pageSetup paperSize="1" firstPageNumber="1" orientation="default" blackAndWhite="0" draft="0" useFirstPageNumber="0" horizontalDpi="600" verticalDpi="600" copies="1"/>
  </cx:printSettings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microsoft.com/office/2014/relationships/chartEx" Target="../charts/chartEx1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838199</xdr:colOff>
      <xdr:row>10</xdr:row>
      <xdr:rowOff>9525</xdr:rowOff>
    </xdr:from>
    <xdr:to>
      <xdr:col>5</xdr:col>
      <xdr:colOff>1057274</xdr:colOff>
      <xdr:row>24</xdr:row>
      <xdr:rowOff>171450</xdr:rowOff>
    </xdr:to>
    <xdr:grpSp>
      <xdr:nvGrpSpPr>
        <xdr:cNvPr id="2" name="グループ化 1"/>
        <xdr:cNvGrpSpPr/>
      </xdr:nvGrpSpPr>
      <xdr:grpSpPr>
        <a:xfrm>
          <a:off x="838199" y="1694717"/>
          <a:ext cx="5311287" cy="2982791"/>
          <a:chOff x="838199" y="2209800"/>
          <a:chExt cx="5324475" cy="2962275"/>
        </a:xfrm>
      </xdr:grpSpPr>
      <xdr:graphicFrame macro="">
        <xdr:nvGraphicFramePr>
          <xdr:cNvPr id="3" name="グラフ 2"/>
          <xdr:cNvGraphicFramePr/>
        </xdr:nvGraphicFramePr>
        <xdr:xfrm>
          <a:off x="838199" y="2209800"/>
          <a:ext cx="5324475" cy="29622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テキスト ボックス 3"/>
          <xdr:cNvSpPr txBox="1"/>
        </xdr:nvSpPr>
        <xdr:spPr>
          <a:xfrm>
            <a:off x="1076325" y="2266950"/>
            <a:ext cx="349198" cy="25455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100"/>
              <a:t>(J)</a:t>
            </a:r>
            <a:endParaRPr kumimoji="1" lang="ja-JP" altLang="en-US" sz="1100"/>
          </a:p>
        </xdr:txBody>
      </xdr:sp>
    </xdr:grpSp>
    <xdr:clientData/>
  </xdr:twoCellAnchor>
  <xdr:twoCellAnchor>
    <xdr:from>
      <xdr:col>10</xdr:col>
      <xdr:colOff>20085</xdr:colOff>
      <xdr:row>9</xdr:row>
      <xdr:rowOff>183174</xdr:rowOff>
    </xdr:from>
    <xdr:to>
      <xdr:col>14</xdr:col>
      <xdr:colOff>694164</xdr:colOff>
      <xdr:row>25</xdr:row>
      <xdr:rowOff>9159</xdr:rowOff>
    </xdr:to>
    <xdr:grpSp>
      <xdr:nvGrpSpPr>
        <xdr:cNvPr id="5" name="グループ化 4"/>
        <xdr:cNvGrpSpPr/>
      </xdr:nvGrpSpPr>
      <xdr:grpSpPr>
        <a:xfrm>
          <a:off x="10424316" y="1666876"/>
          <a:ext cx="4044463" cy="3049831"/>
          <a:chOff x="7224893" y="2050788"/>
          <a:chExt cx="4046905" cy="3108587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6" name="グラフ 5"/>
              <xdr:cNvGraphicFramePr/>
            </xdr:nvGraphicFramePr>
            <xdr:xfrm>
              <a:off x="7224893" y="2079625"/>
              <a:ext cx="4046905" cy="307975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2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ja-JP" altLang="en-US" sz="1100"/>
                  <a:t>この図は、お使いのバージョンの Excel では利用できません。
この図形を編集するか、このブックを異なるファイル形式に保存すると、グラフが恒久的に壊れます。</a:t>
                </a:r>
              </a:p>
            </xdr:txBody>
          </xdr:sp>
        </mc:Fallback>
      </mc:AlternateContent>
      <xdr:sp macro="" textlink="">
        <xdr:nvSpPr>
          <xdr:cNvPr id="7" name="テキスト ボックス 6"/>
          <xdr:cNvSpPr txBox="1"/>
        </xdr:nvSpPr>
        <xdr:spPr>
          <a:xfrm>
            <a:off x="7651750" y="2050788"/>
            <a:ext cx="348573" cy="2621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1100" b="1"/>
              <a:t>(J)</a:t>
            </a:r>
            <a:endParaRPr kumimoji="1" lang="ja-JP" altLang="en-US" sz="11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I25"/>
  <sheetViews>
    <sheetView workbookViewId="0">
      <pane xSplit="1" ySplit="1" topLeftCell="B23" activePane="bottomRight" state="frozen"/>
      <selection pane="topRight" activeCell="B1" sqref="B1"/>
      <selection pane="bottomLeft" activeCell="A2" sqref="A2"/>
      <selection pane="bottomRight" sqref="A1:J26"/>
    </sheetView>
  </sheetViews>
  <sheetFormatPr defaultColWidth="12.5703125" defaultRowHeight="15.75" customHeight="1" x14ac:dyDescent="0.2"/>
  <cols>
    <col min="1" max="1" width="9.42578125" customWidth="1"/>
    <col min="2" max="9" width="10.5703125" customWidth="1"/>
    <col min="10" max="13" width="6.85546875" customWidth="1"/>
    <col min="14" max="19" width="6.42578125" customWidth="1"/>
    <col min="20" max="22" width="6.85546875" customWidth="1"/>
  </cols>
  <sheetData>
    <row r="1" spans="1:9" x14ac:dyDescent="0.2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2">
      <c r="A2" s="2" t="s">
        <v>8</v>
      </c>
      <c r="B2" s="3"/>
      <c r="C2" s="4">
        <v>9.8000000000000007</v>
      </c>
      <c r="D2" s="3"/>
      <c r="E2" s="4"/>
      <c r="F2" s="3"/>
      <c r="G2" s="5"/>
      <c r="H2" s="5"/>
      <c r="I2" s="6"/>
    </row>
    <row r="3" spans="1:9" x14ac:dyDescent="0.2">
      <c r="A3" s="7" t="s">
        <v>9</v>
      </c>
      <c r="B3" s="8"/>
      <c r="C3" s="1">
        <v>9.8000000000000007</v>
      </c>
      <c r="D3" s="8"/>
      <c r="E3" s="19"/>
      <c r="F3" s="8"/>
      <c r="I3" s="9"/>
    </row>
    <row r="4" spans="1:9" x14ac:dyDescent="0.2">
      <c r="A4" s="10" t="s">
        <v>10</v>
      </c>
      <c r="B4" s="11"/>
      <c r="C4" s="12">
        <v>9.8000000000000007</v>
      </c>
      <c r="D4" s="8"/>
      <c r="E4" s="19"/>
      <c r="F4" s="11"/>
      <c r="G4" s="13"/>
      <c r="H4" s="13"/>
      <c r="I4" s="14"/>
    </row>
    <row r="5" spans="1:9" x14ac:dyDescent="0.2">
      <c r="A5" s="2" t="s">
        <v>11</v>
      </c>
      <c r="B5" s="3"/>
      <c r="C5" s="4">
        <v>9.8000000000000007</v>
      </c>
      <c r="D5" s="3"/>
      <c r="E5" s="5"/>
      <c r="F5" s="3"/>
      <c r="G5" s="5"/>
      <c r="H5" s="5"/>
      <c r="I5" s="6"/>
    </row>
    <row r="6" spans="1:9" x14ac:dyDescent="0.2">
      <c r="A6" s="7" t="s">
        <v>12</v>
      </c>
      <c r="B6" s="8"/>
      <c r="C6" s="1">
        <v>9.8000000000000007</v>
      </c>
      <c r="D6" s="8"/>
      <c r="F6" s="8"/>
      <c r="I6" s="9"/>
    </row>
    <row r="7" spans="1:9" x14ac:dyDescent="0.2">
      <c r="A7" s="10" t="s">
        <v>13</v>
      </c>
      <c r="B7" s="11"/>
      <c r="C7" s="12">
        <v>9.8000000000000007</v>
      </c>
      <c r="D7" s="11"/>
      <c r="E7" s="13"/>
      <c r="F7" s="11"/>
      <c r="G7" s="13"/>
      <c r="H7" s="13"/>
      <c r="I7" s="14"/>
    </row>
    <row r="8" spans="1:9" x14ac:dyDescent="0.2">
      <c r="A8" s="2" t="s">
        <v>14</v>
      </c>
      <c r="B8" s="3"/>
      <c r="C8" s="4">
        <v>9.8000000000000007</v>
      </c>
      <c r="D8" s="3"/>
      <c r="E8" s="5"/>
      <c r="F8" s="3"/>
      <c r="G8" s="5"/>
      <c r="H8" s="5"/>
      <c r="I8" s="6"/>
    </row>
    <row r="9" spans="1:9" x14ac:dyDescent="0.2">
      <c r="A9" s="7" t="s">
        <v>15</v>
      </c>
      <c r="B9" s="8"/>
      <c r="C9" s="1">
        <v>9.8000000000000007</v>
      </c>
      <c r="D9" s="8"/>
      <c r="F9" s="8"/>
      <c r="I9" s="9"/>
    </row>
    <row r="10" spans="1:9" x14ac:dyDescent="0.2">
      <c r="A10" s="10" t="s">
        <v>16</v>
      </c>
      <c r="B10" s="11"/>
      <c r="C10" s="12">
        <v>9.8000000000000007</v>
      </c>
      <c r="D10" s="11"/>
      <c r="E10" s="13"/>
      <c r="F10" s="11"/>
      <c r="G10" s="13"/>
      <c r="H10" s="13"/>
      <c r="I10" s="14"/>
    </row>
    <row r="11" spans="1:9" x14ac:dyDescent="0.2">
      <c r="A11" s="2" t="s">
        <v>17</v>
      </c>
      <c r="B11" s="3"/>
      <c r="C11" s="4">
        <v>9.8000000000000007</v>
      </c>
      <c r="D11" s="3"/>
      <c r="E11" s="5"/>
      <c r="F11" s="3"/>
      <c r="G11" s="5"/>
      <c r="H11" s="5"/>
      <c r="I11" s="6"/>
    </row>
    <row r="12" spans="1:9" x14ac:dyDescent="0.2">
      <c r="A12" s="7" t="s">
        <v>18</v>
      </c>
      <c r="B12" s="8"/>
      <c r="C12" s="1">
        <v>9.8000000000000007</v>
      </c>
      <c r="D12" s="8"/>
      <c r="F12" s="8"/>
      <c r="I12" s="9"/>
    </row>
    <row r="13" spans="1:9" x14ac:dyDescent="0.2">
      <c r="A13" s="10" t="s">
        <v>19</v>
      </c>
      <c r="B13" s="15"/>
      <c r="C13" s="12">
        <v>9.8000000000000007</v>
      </c>
      <c r="D13" s="15"/>
      <c r="E13" s="13"/>
      <c r="F13" s="15"/>
      <c r="G13" s="13"/>
      <c r="H13" s="13"/>
      <c r="I13" s="14"/>
    </row>
    <row r="14" spans="1:9" x14ac:dyDescent="0.2">
      <c r="A14" s="2" t="s">
        <v>20</v>
      </c>
      <c r="B14" s="3"/>
      <c r="C14" s="4">
        <v>9.8000000000000007</v>
      </c>
      <c r="D14" s="3"/>
      <c r="E14" s="5"/>
      <c r="F14" s="3"/>
      <c r="G14" s="5"/>
      <c r="H14" s="5"/>
      <c r="I14" s="6"/>
    </row>
    <row r="15" spans="1:9" x14ac:dyDescent="0.2">
      <c r="A15" s="7" t="s">
        <v>21</v>
      </c>
      <c r="B15" s="8"/>
      <c r="C15" s="1">
        <v>9.8000000000000007</v>
      </c>
      <c r="D15" s="8"/>
      <c r="F15" s="8"/>
      <c r="I15" s="9"/>
    </row>
    <row r="16" spans="1:9" x14ac:dyDescent="0.2">
      <c r="A16" s="10" t="s">
        <v>22</v>
      </c>
      <c r="B16" s="11"/>
      <c r="C16" s="12">
        <v>9.8000000000000007</v>
      </c>
      <c r="D16" s="11"/>
      <c r="E16" s="13"/>
      <c r="F16" s="11"/>
      <c r="G16" s="13"/>
      <c r="H16" s="13"/>
      <c r="I16" s="14"/>
    </row>
    <row r="17" spans="1:9" x14ac:dyDescent="0.2">
      <c r="A17" s="2" t="s">
        <v>23</v>
      </c>
      <c r="B17" s="3"/>
      <c r="C17" s="4">
        <v>9.8000000000000007</v>
      </c>
      <c r="D17" s="3"/>
      <c r="E17" s="5"/>
      <c r="F17" s="3"/>
      <c r="G17" s="5"/>
      <c r="H17" s="5"/>
      <c r="I17" s="6"/>
    </row>
    <row r="18" spans="1:9" x14ac:dyDescent="0.2">
      <c r="A18" s="7" t="s">
        <v>24</v>
      </c>
      <c r="B18" s="16"/>
      <c r="C18" s="1">
        <v>9.8000000000000007</v>
      </c>
      <c r="D18" s="16"/>
      <c r="F18" s="16"/>
      <c r="I18" s="9"/>
    </row>
    <row r="19" spans="1:9" x14ac:dyDescent="0.2">
      <c r="A19" s="10" t="s">
        <v>25</v>
      </c>
      <c r="B19" s="15"/>
      <c r="C19" s="12">
        <v>9.8000000000000007</v>
      </c>
      <c r="D19" s="15"/>
      <c r="E19" s="13"/>
      <c r="F19" s="15"/>
      <c r="G19" s="13"/>
      <c r="H19" s="13"/>
      <c r="I19" s="14"/>
    </row>
    <row r="20" spans="1:9" x14ac:dyDescent="0.2">
      <c r="A20" s="2" t="s">
        <v>26</v>
      </c>
      <c r="B20" s="21"/>
      <c r="C20" s="4">
        <v>9.8000000000000007</v>
      </c>
      <c r="D20" s="3"/>
      <c r="E20" s="5"/>
      <c r="F20" s="3"/>
      <c r="G20" s="5"/>
      <c r="H20" s="5"/>
      <c r="I20" s="6"/>
    </row>
    <row r="21" spans="1:9" x14ac:dyDescent="0.2">
      <c r="A21" s="7" t="s">
        <v>27</v>
      </c>
      <c r="B21" s="20"/>
      <c r="C21" s="1">
        <v>9.8000000000000007</v>
      </c>
      <c r="D21" s="8"/>
      <c r="F21" s="8"/>
      <c r="I21" s="9"/>
    </row>
    <row r="22" spans="1:9" x14ac:dyDescent="0.2">
      <c r="A22" s="7" t="s">
        <v>28</v>
      </c>
      <c r="B22" s="20"/>
      <c r="C22" s="19">
        <v>9.8000000000000007</v>
      </c>
      <c r="D22" s="20"/>
      <c r="E22" s="23"/>
      <c r="F22" s="24"/>
      <c r="G22" s="23"/>
      <c r="H22" s="23"/>
      <c r="I22" s="9"/>
    </row>
    <row r="23" spans="1:9" x14ac:dyDescent="0.2">
      <c r="A23" s="25" t="s">
        <v>29</v>
      </c>
      <c r="B23" s="26"/>
      <c r="C23" s="27">
        <v>9.8000000000000007</v>
      </c>
      <c r="D23" s="28"/>
      <c r="E23" s="29"/>
      <c r="F23" s="28"/>
      <c r="G23" s="29"/>
      <c r="H23" s="29"/>
      <c r="I23" s="30"/>
    </row>
    <row r="24" spans="1:9" x14ac:dyDescent="0.2">
      <c r="A24" s="31" t="s">
        <v>30</v>
      </c>
      <c r="B24" s="22"/>
      <c r="C24" s="19">
        <v>9.8000000000000007</v>
      </c>
      <c r="D24" s="20"/>
      <c r="E24" s="32"/>
      <c r="F24" s="20"/>
      <c r="G24" s="32"/>
      <c r="H24" s="32"/>
      <c r="I24" s="33"/>
    </row>
    <row r="25" spans="1:9" x14ac:dyDescent="0.2">
      <c r="A25" s="34" t="s">
        <v>31</v>
      </c>
      <c r="B25" s="35"/>
      <c r="C25" s="36">
        <v>9.8000000000000007</v>
      </c>
      <c r="D25" s="35"/>
      <c r="E25" s="37"/>
      <c r="F25" s="35"/>
      <c r="G25" s="37"/>
      <c r="H25" s="37"/>
      <c r="I25" s="38"/>
    </row>
  </sheetData>
  <phoneticPr fontId="2"/>
  <pageMargins left="0.70866141732283472" right="0.70866141732283472" top="0.74803149606299213" bottom="0.74803149606299213" header="0.31496062992125984" footer="0.31496062992125984"/>
  <pageSetup paperSize="9" scale="9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I9"/>
  <sheetViews>
    <sheetView zoomScale="104" workbookViewId="0">
      <selection sqref="A1:J20"/>
    </sheetView>
  </sheetViews>
  <sheetFormatPr defaultColWidth="12.5703125" defaultRowHeight="15.75" customHeight="1" x14ac:dyDescent="0.2"/>
  <cols>
    <col min="2" max="10" width="16" customWidth="1"/>
  </cols>
  <sheetData>
    <row r="1" spans="1:9" ht="12.75" x14ac:dyDescent="0.2"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</row>
    <row r="2" spans="1:9" ht="12.75" x14ac:dyDescent="0.2">
      <c r="A2" s="1" t="s">
        <v>40</v>
      </c>
      <c r="B2" s="17"/>
      <c r="C2" s="17"/>
      <c r="D2" s="17"/>
      <c r="E2" s="17"/>
      <c r="F2" s="17"/>
      <c r="G2" s="17"/>
      <c r="H2" s="17"/>
      <c r="I2" s="17"/>
    </row>
    <row r="3" spans="1:9" ht="12.75" x14ac:dyDescent="0.2">
      <c r="A3" s="1" t="s">
        <v>41</v>
      </c>
      <c r="B3" s="18"/>
      <c r="C3" s="18"/>
      <c r="D3" s="18"/>
      <c r="E3" s="18"/>
      <c r="F3" s="18"/>
      <c r="G3" s="18"/>
      <c r="H3" s="18"/>
      <c r="I3" s="18"/>
    </row>
    <row r="4" spans="1:9" ht="12.75" x14ac:dyDescent="0.2">
      <c r="B4" s="16"/>
      <c r="C4" s="16"/>
      <c r="D4" s="16"/>
      <c r="E4" s="16"/>
      <c r="F4" s="16"/>
      <c r="G4" s="16"/>
      <c r="H4" s="16"/>
      <c r="I4" s="16"/>
    </row>
    <row r="5" spans="1:9" ht="12.75" x14ac:dyDescent="0.2">
      <c r="B5" s="16"/>
      <c r="C5" s="16"/>
      <c r="D5" s="16"/>
      <c r="E5" s="16"/>
      <c r="F5" s="16"/>
      <c r="G5" s="16"/>
      <c r="H5" s="16"/>
      <c r="I5" s="16"/>
    </row>
    <row r="6" spans="1:9" ht="12.75" x14ac:dyDescent="0.2">
      <c r="B6" s="16"/>
      <c r="C6" s="16"/>
      <c r="D6" s="16"/>
      <c r="E6" s="16"/>
      <c r="F6" s="16"/>
      <c r="G6" s="16"/>
      <c r="H6" s="16"/>
      <c r="I6" s="16"/>
    </row>
    <row r="7" spans="1:9" ht="12.75" x14ac:dyDescent="0.2">
      <c r="B7" s="16"/>
      <c r="C7" s="16"/>
      <c r="D7" s="16"/>
      <c r="E7" s="16"/>
      <c r="F7" s="16"/>
      <c r="G7" s="16"/>
      <c r="H7" s="16"/>
      <c r="I7" s="16"/>
    </row>
    <row r="8" spans="1:9" ht="12.75" x14ac:dyDescent="0.2">
      <c r="B8" s="16"/>
      <c r="C8" s="16"/>
      <c r="D8" s="16"/>
      <c r="E8" s="16"/>
      <c r="F8" s="16"/>
      <c r="G8" s="16"/>
      <c r="H8" s="16"/>
      <c r="I8" s="16"/>
    </row>
    <row r="9" spans="1:9" ht="12.75" x14ac:dyDescent="0.2">
      <c r="B9" s="16"/>
      <c r="C9" s="16"/>
      <c r="D9" s="16"/>
      <c r="E9" s="16"/>
      <c r="F9" s="16"/>
      <c r="G9" s="16"/>
      <c r="H9" s="16"/>
      <c r="I9" s="16"/>
    </row>
  </sheetData>
  <phoneticPr fontId="2"/>
  <pageMargins left="0.70866141732283472" right="0.70866141732283472" top="0.74803149606299213" bottom="0.74803149606299213" header="0.31496062992125984" footer="0.31496062992125984"/>
  <pageSetup paperSize="9" scale="9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I2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26" sqref="A1:J26"/>
    </sheetView>
  </sheetViews>
  <sheetFormatPr defaultColWidth="12.5703125" defaultRowHeight="15.75" customHeight="1" x14ac:dyDescent="0.2"/>
  <cols>
    <col min="1" max="1" width="9.42578125" customWidth="1"/>
    <col min="2" max="9" width="10.5703125" customWidth="1"/>
    <col min="10" max="13" width="6.85546875" customWidth="1"/>
    <col min="14" max="19" width="6.42578125" customWidth="1"/>
    <col min="20" max="22" width="6.85546875" customWidth="1"/>
  </cols>
  <sheetData>
    <row r="1" spans="1:9" x14ac:dyDescent="0.2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2">
      <c r="A2" s="2" t="s">
        <v>8</v>
      </c>
      <c r="B2" s="3">
        <v>0.36299999999999999</v>
      </c>
      <c r="C2" s="4">
        <v>9.8000000000000007</v>
      </c>
      <c r="D2" s="3">
        <v>0.2</v>
      </c>
      <c r="E2" s="4">
        <f>B2*C2*D2</f>
        <v>0.71148000000000011</v>
      </c>
      <c r="F2" s="3">
        <v>0.74</v>
      </c>
      <c r="G2" s="5">
        <f>F2/0.378</f>
        <v>1.9576719576719577</v>
      </c>
      <c r="H2" s="5">
        <f>G2^2</f>
        <v>3.8324794938551552</v>
      </c>
      <c r="I2" s="6">
        <f>(1/2)*B2*H2</f>
        <v>0.69559502813471064</v>
      </c>
    </row>
    <row r="3" spans="1:9" x14ac:dyDescent="0.2">
      <c r="A3" s="7" t="s">
        <v>9</v>
      </c>
      <c r="B3" s="8">
        <v>0.36299999999999999</v>
      </c>
      <c r="C3" s="1">
        <v>9.8000000000000007</v>
      </c>
      <c r="D3" s="8">
        <v>0.2</v>
      </c>
      <c r="E3" s="19">
        <f t="shared" ref="E3:E25" si="0">B3*C3*D3</f>
        <v>0.71148000000000011</v>
      </c>
      <c r="F3" s="8">
        <v>0.73499999999999999</v>
      </c>
      <c r="G3">
        <f t="shared" ref="G3:G25" si="1">F3/0.378</f>
        <v>1.9444444444444444</v>
      </c>
      <c r="H3">
        <f t="shared" ref="H3:H25" si="2">G3^2</f>
        <v>3.7808641975308639</v>
      </c>
      <c r="I3" s="9">
        <f t="shared" ref="I3:I25" si="3">(1/2)*B3*H3</f>
        <v>0.68622685185185173</v>
      </c>
    </row>
    <row r="4" spans="1:9" x14ac:dyDescent="0.2">
      <c r="A4" s="10" t="s">
        <v>10</v>
      </c>
      <c r="B4" s="11">
        <v>0.36299999999999999</v>
      </c>
      <c r="C4" s="12">
        <v>9.8000000000000007</v>
      </c>
      <c r="D4" s="8">
        <v>0.2</v>
      </c>
      <c r="E4" s="19">
        <f t="shared" si="0"/>
        <v>0.71148000000000011</v>
      </c>
      <c r="F4" s="11">
        <v>0.752</v>
      </c>
      <c r="G4" s="13">
        <f t="shared" si="1"/>
        <v>1.9894179894179893</v>
      </c>
      <c r="H4" s="13">
        <f t="shared" si="2"/>
        <v>3.957783936619915</v>
      </c>
      <c r="I4" s="14">
        <f t="shared" si="3"/>
        <v>0.71833778449651453</v>
      </c>
    </row>
    <row r="5" spans="1:9" x14ac:dyDescent="0.2">
      <c r="A5" s="2" t="s">
        <v>11</v>
      </c>
      <c r="B5" s="3">
        <v>0.35899999999999999</v>
      </c>
      <c r="C5" s="4">
        <v>9.8000000000000007</v>
      </c>
      <c r="D5" s="3">
        <v>0.2</v>
      </c>
      <c r="E5" s="5">
        <f t="shared" si="0"/>
        <v>0.70364000000000004</v>
      </c>
      <c r="F5" s="3">
        <v>0.78</v>
      </c>
      <c r="G5" s="5">
        <f t="shared" si="1"/>
        <v>2.0634920634920637</v>
      </c>
      <c r="H5" s="5">
        <f t="shared" si="2"/>
        <v>4.2579994960947349</v>
      </c>
      <c r="I5" s="6">
        <f t="shared" si="3"/>
        <v>0.76431090954900494</v>
      </c>
    </row>
    <row r="6" spans="1:9" x14ac:dyDescent="0.2">
      <c r="A6" s="7" t="s">
        <v>12</v>
      </c>
      <c r="B6" s="8">
        <v>0.35899999999999999</v>
      </c>
      <c r="C6" s="1">
        <v>9.8000000000000007</v>
      </c>
      <c r="D6" s="8">
        <v>0.2</v>
      </c>
      <c r="E6">
        <f t="shared" si="0"/>
        <v>0.70364000000000004</v>
      </c>
      <c r="F6" s="8">
        <v>0.73</v>
      </c>
      <c r="G6">
        <f t="shared" si="1"/>
        <v>1.9312169312169312</v>
      </c>
      <c r="H6">
        <f t="shared" si="2"/>
        <v>3.7295988354189409</v>
      </c>
      <c r="I6" s="9">
        <f t="shared" si="3"/>
        <v>0.6694629909576999</v>
      </c>
    </row>
    <row r="7" spans="1:9" x14ac:dyDescent="0.2">
      <c r="A7" s="10" t="s">
        <v>13</v>
      </c>
      <c r="B7" s="11">
        <v>0.35899999999999999</v>
      </c>
      <c r="C7" s="12">
        <v>9.8000000000000007</v>
      </c>
      <c r="D7" s="11">
        <v>0.2</v>
      </c>
      <c r="E7" s="13">
        <f t="shared" si="0"/>
        <v>0.70364000000000004</v>
      </c>
      <c r="F7" s="11">
        <v>0.69</v>
      </c>
      <c r="G7" s="13">
        <f t="shared" si="1"/>
        <v>1.8253968253968254</v>
      </c>
      <c r="H7" s="13">
        <f t="shared" si="2"/>
        <v>3.332073570168808</v>
      </c>
      <c r="I7" s="14">
        <f t="shared" si="3"/>
        <v>0.59810720584530097</v>
      </c>
    </row>
    <row r="8" spans="1:9" x14ac:dyDescent="0.2">
      <c r="A8" s="2" t="s">
        <v>14</v>
      </c>
      <c r="B8" s="3">
        <v>6.7000000000000004E-2</v>
      </c>
      <c r="C8" s="4">
        <v>9.8000000000000007</v>
      </c>
      <c r="D8" s="3">
        <v>0.2</v>
      </c>
      <c r="E8" s="5">
        <f t="shared" si="0"/>
        <v>0.13132000000000002</v>
      </c>
      <c r="F8" s="3">
        <v>0.76</v>
      </c>
      <c r="G8" s="5">
        <f t="shared" si="1"/>
        <v>2.0105820105820107</v>
      </c>
      <c r="H8" s="5">
        <f t="shared" si="2"/>
        <v>4.0424400212760006</v>
      </c>
      <c r="I8" s="6">
        <f t="shared" si="3"/>
        <v>0.13542174071274601</v>
      </c>
    </row>
    <row r="9" spans="1:9" x14ac:dyDescent="0.2">
      <c r="A9" s="7" t="s">
        <v>15</v>
      </c>
      <c r="B9" s="8">
        <v>6.7000000000000004E-2</v>
      </c>
      <c r="C9" s="1">
        <v>9.8000000000000007</v>
      </c>
      <c r="D9" s="8">
        <v>0.2</v>
      </c>
      <c r="E9">
        <f t="shared" si="0"/>
        <v>0.13132000000000002</v>
      </c>
      <c r="F9" s="8">
        <v>0.78</v>
      </c>
      <c r="G9">
        <f t="shared" si="1"/>
        <v>2.0634920634920637</v>
      </c>
      <c r="H9">
        <f t="shared" si="2"/>
        <v>4.2579994960947349</v>
      </c>
      <c r="I9" s="9">
        <f t="shared" si="3"/>
        <v>0.14264298311917362</v>
      </c>
    </row>
    <row r="10" spans="1:9" x14ac:dyDescent="0.2">
      <c r="A10" s="10" t="s">
        <v>16</v>
      </c>
      <c r="B10" s="11">
        <v>6.7000000000000004E-2</v>
      </c>
      <c r="C10" s="12">
        <v>9.8000000000000007</v>
      </c>
      <c r="D10" s="11">
        <v>0.2</v>
      </c>
      <c r="E10" s="13">
        <f t="shared" si="0"/>
        <v>0.13132000000000002</v>
      </c>
      <c r="F10" s="11">
        <v>0.75</v>
      </c>
      <c r="G10" s="13">
        <f t="shared" si="1"/>
        <v>1.9841269841269842</v>
      </c>
      <c r="H10" s="13">
        <f t="shared" si="2"/>
        <v>3.9367598891408417</v>
      </c>
      <c r="I10" s="14">
        <f t="shared" si="3"/>
        <v>0.1318814562862182</v>
      </c>
    </row>
    <row r="11" spans="1:9" x14ac:dyDescent="0.2">
      <c r="A11" s="2" t="s">
        <v>17</v>
      </c>
      <c r="B11" s="3">
        <v>6.6699999999999995E-2</v>
      </c>
      <c r="C11" s="4">
        <v>9.8000000000000007</v>
      </c>
      <c r="D11" s="3">
        <v>0.2</v>
      </c>
      <c r="E11" s="5">
        <f t="shared" si="0"/>
        <v>0.13073200000000001</v>
      </c>
      <c r="F11" s="3">
        <v>0.76</v>
      </c>
      <c r="G11" s="5">
        <f t="shared" si="1"/>
        <v>2.0105820105820107</v>
      </c>
      <c r="H11" s="5">
        <f t="shared" si="2"/>
        <v>4.0424400212760006</v>
      </c>
      <c r="I11" s="6">
        <f t="shared" si="3"/>
        <v>0.1348153747095546</v>
      </c>
    </row>
    <row r="12" spans="1:9" x14ac:dyDescent="0.2">
      <c r="A12" s="7" t="s">
        <v>18</v>
      </c>
      <c r="B12" s="8">
        <v>6.6699999999999995E-2</v>
      </c>
      <c r="C12" s="1">
        <v>9.8000000000000007</v>
      </c>
      <c r="D12" s="8">
        <v>0.2</v>
      </c>
      <c r="E12">
        <f t="shared" si="0"/>
        <v>0.13073200000000001</v>
      </c>
      <c r="F12" s="8">
        <v>0.755</v>
      </c>
      <c r="G12">
        <f t="shared" si="1"/>
        <v>1.9973544973544974</v>
      </c>
      <c r="H12">
        <f t="shared" si="2"/>
        <v>3.989424988102237</v>
      </c>
      <c r="I12" s="9">
        <f t="shared" si="3"/>
        <v>0.1330473233532096</v>
      </c>
    </row>
    <row r="13" spans="1:9" x14ac:dyDescent="0.2">
      <c r="A13" s="10" t="s">
        <v>19</v>
      </c>
      <c r="B13" s="15"/>
      <c r="C13" s="12">
        <v>9.8000000000000007</v>
      </c>
      <c r="D13" s="15"/>
      <c r="E13" s="13"/>
      <c r="F13" s="15"/>
      <c r="G13" s="13"/>
      <c r="H13" s="13"/>
      <c r="I13" s="14"/>
    </row>
    <row r="14" spans="1:9" x14ac:dyDescent="0.2">
      <c r="A14" s="2" t="s">
        <v>20</v>
      </c>
      <c r="B14" s="3">
        <v>0.35799999999999998</v>
      </c>
      <c r="C14" s="4">
        <v>9.8000000000000007</v>
      </c>
      <c r="D14" s="3">
        <v>0.15</v>
      </c>
      <c r="E14" s="5">
        <f t="shared" si="0"/>
        <v>0.52625999999999995</v>
      </c>
      <c r="F14" s="3">
        <v>0.77</v>
      </c>
      <c r="G14" s="5">
        <f t="shared" si="1"/>
        <v>2.0370370370370372</v>
      </c>
      <c r="H14" s="5">
        <f t="shared" si="2"/>
        <v>4.1495198902606321</v>
      </c>
      <c r="I14" s="6">
        <f t="shared" si="3"/>
        <v>0.7427640603566531</v>
      </c>
    </row>
    <row r="15" spans="1:9" x14ac:dyDescent="0.2">
      <c r="A15" s="7" t="s">
        <v>21</v>
      </c>
      <c r="B15" s="8">
        <v>0.35799999999999998</v>
      </c>
      <c r="C15" s="1">
        <v>9.8000000000000007</v>
      </c>
      <c r="D15" s="8">
        <v>0.15</v>
      </c>
      <c r="E15">
        <f t="shared" si="0"/>
        <v>0.52625999999999995</v>
      </c>
      <c r="F15" s="8">
        <v>0.73</v>
      </c>
      <c r="G15">
        <f t="shared" si="1"/>
        <v>1.9312169312169312</v>
      </c>
      <c r="H15">
        <f t="shared" si="2"/>
        <v>3.7295988354189409</v>
      </c>
      <c r="I15" s="9">
        <f t="shared" si="3"/>
        <v>0.66759819153999034</v>
      </c>
    </row>
    <row r="16" spans="1:9" x14ac:dyDescent="0.2">
      <c r="A16" s="10" t="s">
        <v>22</v>
      </c>
      <c r="B16" s="11">
        <v>0.35799999999999998</v>
      </c>
      <c r="C16" s="12">
        <v>9.8000000000000007</v>
      </c>
      <c r="D16" s="11">
        <v>0.15</v>
      </c>
      <c r="E16" s="13">
        <f t="shared" si="0"/>
        <v>0.52625999999999995</v>
      </c>
      <c r="F16" s="11">
        <v>0.71</v>
      </c>
      <c r="G16" s="13">
        <f t="shared" si="1"/>
        <v>1.8783068783068781</v>
      </c>
      <c r="H16" s="13">
        <f t="shared" si="2"/>
        <v>3.5280367290949295</v>
      </c>
      <c r="I16" s="14">
        <f t="shared" si="3"/>
        <v>0.63151857450799231</v>
      </c>
    </row>
    <row r="17" spans="1:9" x14ac:dyDescent="0.2">
      <c r="A17" s="2" t="s">
        <v>23</v>
      </c>
      <c r="B17" s="3">
        <v>0.36399999999999999</v>
      </c>
      <c r="C17" s="4">
        <v>9.8000000000000007</v>
      </c>
      <c r="D17" s="3">
        <v>0.15</v>
      </c>
      <c r="E17" s="5">
        <f t="shared" si="0"/>
        <v>0.53508</v>
      </c>
      <c r="F17" s="3">
        <v>0.7</v>
      </c>
      <c r="G17" s="5">
        <f t="shared" si="1"/>
        <v>1.8518518518518516</v>
      </c>
      <c r="H17" s="5">
        <f t="shared" si="2"/>
        <v>3.4293552812071324</v>
      </c>
      <c r="I17" s="6">
        <f t="shared" si="3"/>
        <v>0.62414266117969808</v>
      </c>
    </row>
    <row r="18" spans="1:9" x14ac:dyDescent="0.2">
      <c r="A18" s="7" t="s">
        <v>24</v>
      </c>
      <c r="B18" s="16"/>
      <c r="C18" s="1">
        <v>9.8000000000000007</v>
      </c>
      <c r="D18" s="16"/>
      <c r="F18" s="16"/>
      <c r="I18" s="9"/>
    </row>
    <row r="19" spans="1:9" x14ac:dyDescent="0.2">
      <c r="A19" s="10" t="s">
        <v>25</v>
      </c>
      <c r="B19" s="15"/>
      <c r="C19" s="12">
        <v>9.8000000000000007</v>
      </c>
      <c r="D19" s="15"/>
      <c r="E19" s="13"/>
      <c r="F19" s="15"/>
      <c r="G19" s="13"/>
      <c r="H19" s="13"/>
      <c r="I19" s="14"/>
    </row>
    <row r="20" spans="1:9" x14ac:dyDescent="0.2">
      <c r="A20" s="2" t="s">
        <v>26</v>
      </c>
      <c r="B20" s="21">
        <v>6.7000000000000004E-2</v>
      </c>
      <c r="C20" s="4">
        <v>9.8000000000000007</v>
      </c>
      <c r="D20" s="3">
        <v>0.15</v>
      </c>
      <c r="E20" s="5">
        <f t="shared" si="0"/>
        <v>9.8490000000000008E-2</v>
      </c>
      <c r="F20" s="3">
        <v>0.66</v>
      </c>
      <c r="G20" s="5">
        <f t="shared" si="1"/>
        <v>1.746031746031746</v>
      </c>
      <c r="H20" s="5">
        <f t="shared" si="2"/>
        <v>3.0486268581506679</v>
      </c>
      <c r="I20" s="6">
        <f t="shared" si="3"/>
        <v>0.10212899974804739</v>
      </c>
    </row>
    <row r="21" spans="1:9" x14ac:dyDescent="0.2">
      <c r="A21" s="7" t="s">
        <v>27</v>
      </c>
      <c r="B21" s="20">
        <v>6.7000000000000004E-2</v>
      </c>
      <c r="C21" s="1">
        <v>9.8000000000000007</v>
      </c>
      <c r="D21" s="8">
        <v>0.15</v>
      </c>
      <c r="E21">
        <f t="shared" si="0"/>
        <v>9.8490000000000008E-2</v>
      </c>
      <c r="F21" s="8">
        <v>0.63</v>
      </c>
      <c r="G21">
        <f t="shared" si="1"/>
        <v>1.6666666666666667</v>
      </c>
      <c r="H21">
        <f t="shared" si="2"/>
        <v>2.7777777777777781</v>
      </c>
      <c r="I21" s="9">
        <f t="shared" si="3"/>
        <v>9.3055555555555572E-2</v>
      </c>
    </row>
    <row r="22" spans="1:9" x14ac:dyDescent="0.2">
      <c r="A22" s="7" t="s">
        <v>28</v>
      </c>
      <c r="B22" s="20"/>
      <c r="C22" s="19">
        <v>9.8000000000000007</v>
      </c>
      <c r="D22" s="20"/>
      <c r="E22" s="23"/>
      <c r="F22" s="24"/>
      <c r="G22" s="23"/>
      <c r="H22" s="23"/>
      <c r="I22" s="9"/>
    </row>
    <row r="23" spans="1:9" x14ac:dyDescent="0.2">
      <c r="A23" s="25" t="s">
        <v>29</v>
      </c>
      <c r="B23" s="26">
        <v>6.726E-2</v>
      </c>
      <c r="C23" s="27">
        <v>9.8000000000000007</v>
      </c>
      <c r="D23" s="28">
        <v>0.15</v>
      </c>
      <c r="E23" s="29">
        <f t="shared" si="0"/>
        <v>9.8872200000000007E-2</v>
      </c>
      <c r="F23" s="28">
        <v>0.68</v>
      </c>
      <c r="G23" s="29">
        <f t="shared" si="1"/>
        <v>1.7989417989417991</v>
      </c>
      <c r="H23" s="29">
        <f t="shared" si="2"/>
        <v>3.2361915959799563</v>
      </c>
      <c r="I23" s="30">
        <f t="shared" si="3"/>
        <v>0.10883312337280593</v>
      </c>
    </row>
    <row r="24" spans="1:9" x14ac:dyDescent="0.2">
      <c r="A24" s="31" t="s">
        <v>30</v>
      </c>
      <c r="B24" s="22">
        <v>6.726E-2</v>
      </c>
      <c r="C24" s="19">
        <v>9.8000000000000007</v>
      </c>
      <c r="D24" s="20">
        <v>0.15</v>
      </c>
      <c r="E24" s="32">
        <f t="shared" si="0"/>
        <v>9.8872200000000007E-2</v>
      </c>
      <c r="F24" s="20">
        <v>0.72</v>
      </c>
      <c r="G24" s="32">
        <f t="shared" si="1"/>
        <v>1.9047619047619047</v>
      </c>
      <c r="H24" s="32">
        <f t="shared" si="2"/>
        <v>3.6281179138321993</v>
      </c>
      <c r="I24" s="33">
        <f t="shared" si="3"/>
        <v>0.12201360544217686</v>
      </c>
    </row>
    <row r="25" spans="1:9" x14ac:dyDescent="0.2">
      <c r="A25" s="34" t="s">
        <v>31</v>
      </c>
      <c r="B25" s="35">
        <v>6.726E-2</v>
      </c>
      <c r="C25" s="36">
        <v>9.8000000000000007</v>
      </c>
      <c r="D25" s="35">
        <v>0.15</v>
      </c>
      <c r="E25" s="37">
        <f t="shared" si="0"/>
        <v>9.8872200000000007E-2</v>
      </c>
      <c r="F25" s="35">
        <v>0.73</v>
      </c>
      <c r="G25" s="37">
        <f t="shared" si="1"/>
        <v>1.9312169312169312</v>
      </c>
      <c r="H25" s="37">
        <f t="shared" si="2"/>
        <v>3.7295988354189409</v>
      </c>
      <c r="I25" s="38">
        <f t="shared" si="3"/>
        <v>0.12542640883513897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94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L18"/>
  <sheetViews>
    <sheetView tabSelected="1" topLeftCell="G17" zoomScale="104" workbookViewId="0">
      <selection activeCell="K31" sqref="K31"/>
    </sheetView>
  </sheetViews>
  <sheetFormatPr defaultColWidth="12.5703125" defaultRowHeight="15.75" customHeight="1" x14ac:dyDescent="0.2"/>
  <cols>
    <col min="2" max="10" width="16" customWidth="1"/>
  </cols>
  <sheetData>
    <row r="1" spans="1:12" ht="12.75" x14ac:dyDescent="0.2"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K1" t="s">
        <v>32</v>
      </c>
      <c r="L1" t="s">
        <v>33</v>
      </c>
    </row>
    <row r="2" spans="1:12" ht="12.75" x14ac:dyDescent="0.2">
      <c r="A2" s="1" t="s">
        <v>40</v>
      </c>
      <c r="B2" s="17">
        <f>AVERAGE(B4:B9)</f>
        <v>0.70756000000000008</v>
      </c>
      <c r="C2" s="17">
        <f t="shared" ref="C2:I2" si="0">AVERAGE(C4:C9)</f>
        <v>0.6886734618058471</v>
      </c>
      <c r="D2" s="17">
        <f t="shared" si="0"/>
        <v>0.13108480000000006</v>
      </c>
      <c r="E2" s="17">
        <f t="shared" si="0"/>
        <v>0.13556177563618038</v>
      </c>
      <c r="F2" s="17">
        <f t="shared" si="0"/>
        <v>0.52846499999999996</v>
      </c>
      <c r="G2" s="17">
        <f t="shared" si="0"/>
        <v>0.66650587189608346</v>
      </c>
      <c r="H2" s="17">
        <f t="shared" si="0"/>
        <v>9.8719320000000013E-2</v>
      </c>
      <c r="I2" s="17">
        <f t="shared" si="0"/>
        <v>0.11029153859074495</v>
      </c>
      <c r="K2" s="39">
        <v>0.71148000000000011</v>
      </c>
      <c r="L2" s="39">
        <v>0.69559502813471064</v>
      </c>
    </row>
    <row r="3" spans="1:12" ht="12.75" x14ac:dyDescent="0.2">
      <c r="A3" s="1" t="s">
        <v>41</v>
      </c>
      <c r="B3" s="18">
        <f>_xlfn.STDEV.S(B4:B9)</f>
        <v>4.2941448508405401E-3</v>
      </c>
      <c r="C3" s="18">
        <f t="shared" ref="C3:I3" si="1">_xlfn.STDEV.S(C4:C9)</f>
        <v>5.5183654158501495E-2</v>
      </c>
      <c r="D3" s="18">
        <f t="shared" si="1"/>
        <v>3.2206086381304051E-4</v>
      </c>
      <c r="E3" s="18">
        <f t="shared" si="1"/>
        <v>4.2008167164639416E-3</v>
      </c>
      <c r="F3" s="18">
        <f t="shared" si="1"/>
        <v>4.410000000000025E-3</v>
      </c>
      <c r="G3" s="18">
        <f t="shared" si="1"/>
        <v>5.426864370953028E-2</v>
      </c>
      <c r="H3" s="18">
        <f t="shared" si="1"/>
        <v>2.0933956147847408E-4</v>
      </c>
      <c r="I3" s="18">
        <f t="shared" si="1"/>
        <v>1.3530560548993207E-2</v>
      </c>
      <c r="K3" s="39">
        <v>0.71148000000000011</v>
      </c>
      <c r="L3" s="39">
        <v>0.68622685185185173</v>
      </c>
    </row>
    <row r="4" spans="1:12" ht="12.75" x14ac:dyDescent="0.2">
      <c r="B4" s="16">
        <v>0.71148000000000011</v>
      </c>
      <c r="C4" s="16">
        <v>0.69559502813471064</v>
      </c>
      <c r="D4" s="16">
        <v>0.13132000000000002</v>
      </c>
      <c r="E4" s="16">
        <v>0.13542174071274601</v>
      </c>
      <c r="F4" s="16">
        <v>0.52625999999999995</v>
      </c>
      <c r="G4" s="16">
        <v>0.7427640603566531</v>
      </c>
      <c r="H4" s="16">
        <v>9.8490000000000008E-2</v>
      </c>
      <c r="I4" s="16">
        <v>0.10212899974804739</v>
      </c>
      <c r="K4" s="39">
        <v>0.71148000000000011</v>
      </c>
      <c r="L4" s="39">
        <v>0.71833778449651453</v>
      </c>
    </row>
    <row r="5" spans="1:12" ht="12.75" x14ac:dyDescent="0.2">
      <c r="B5" s="16">
        <v>0.71148000000000011</v>
      </c>
      <c r="C5" s="16">
        <v>0.68622685185185173</v>
      </c>
      <c r="D5" s="16">
        <v>0.13132000000000002</v>
      </c>
      <c r="E5" s="16">
        <v>0.14264298311917362</v>
      </c>
      <c r="F5" s="16">
        <v>0.52625999999999995</v>
      </c>
      <c r="G5" s="16">
        <v>0.66759819153999034</v>
      </c>
      <c r="H5" s="16">
        <v>9.8490000000000008E-2</v>
      </c>
      <c r="I5" s="16">
        <v>9.3055555555555572E-2</v>
      </c>
      <c r="K5" s="39">
        <v>0.70364000000000004</v>
      </c>
      <c r="L5" s="39">
        <v>0.76431090954900494</v>
      </c>
    </row>
    <row r="6" spans="1:12" ht="12.75" x14ac:dyDescent="0.2">
      <c r="B6" s="16">
        <v>0.71148000000000011</v>
      </c>
      <c r="C6" s="16">
        <v>0.71833778449651453</v>
      </c>
      <c r="D6" s="16">
        <v>0.13132000000000002</v>
      </c>
      <c r="E6" s="16">
        <v>0.1318814562862182</v>
      </c>
      <c r="F6" s="16">
        <v>0.52625999999999995</v>
      </c>
      <c r="G6" s="16">
        <v>0.63151857450799231</v>
      </c>
      <c r="H6" s="16"/>
      <c r="I6" s="16"/>
      <c r="K6" s="39">
        <v>0.70364000000000004</v>
      </c>
      <c r="L6" s="39">
        <v>0.6694629909576999</v>
      </c>
    </row>
    <row r="7" spans="1:12" ht="12.75" x14ac:dyDescent="0.2">
      <c r="B7" s="16">
        <v>0.70364000000000004</v>
      </c>
      <c r="C7" s="16">
        <v>0.76431090954900494</v>
      </c>
      <c r="D7" s="16">
        <v>0.13073200000000001</v>
      </c>
      <c r="E7" s="16">
        <v>0.1348153747095546</v>
      </c>
      <c r="F7" s="16">
        <v>0.53508</v>
      </c>
      <c r="G7" s="16">
        <v>0.62414266117969808</v>
      </c>
      <c r="H7" s="16">
        <v>9.8872200000000007E-2</v>
      </c>
      <c r="I7" s="16">
        <v>0.10883312337280593</v>
      </c>
      <c r="K7" s="39">
        <v>0.70364000000000004</v>
      </c>
      <c r="L7" s="39">
        <v>0.59810720584530097</v>
      </c>
    </row>
    <row r="8" spans="1:12" ht="12.75" x14ac:dyDescent="0.2">
      <c r="B8" s="16">
        <v>0.70364000000000004</v>
      </c>
      <c r="C8" s="16">
        <v>0.6694629909576999</v>
      </c>
      <c r="D8" s="16">
        <v>0.13073200000000001</v>
      </c>
      <c r="E8" s="16">
        <v>0.1330473233532096</v>
      </c>
      <c r="F8" s="16"/>
      <c r="G8" s="16"/>
      <c r="H8" s="16">
        <v>9.8872200000000007E-2</v>
      </c>
      <c r="I8" s="16">
        <v>0.12201360544217686</v>
      </c>
    </row>
    <row r="9" spans="1:12" ht="12.75" x14ac:dyDescent="0.2">
      <c r="B9" s="16">
        <v>0.70364000000000004</v>
      </c>
      <c r="C9" s="16">
        <v>0.59810720584530097</v>
      </c>
      <c r="D9" s="16"/>
      <c r="E9" s="16"/>
      <c r="F9" s="16"/>
      <c r="G9" s="16"/>
      <c r="H9" s="16">
        <v>9.8872200000000007E-2</v>
      </c>
      <c r="I9" s="16">
        <v>0.12542640883513897</v>
      </c>
    </row>
    <row r="11" spans="1:12" ht="15.75" customHeight="1" x14ac:dyDescent="0.2">
      <c r="G11" s="41" t="s">
        <v>42</v>
      </c>
      <c r="H11" s="42" t="s">
        <v>49</v>
      </c>
    </row>
    <row r="12" spans="1:12" ht="15.75" customHeight="1" x14ac:dyDescent="0.2">
      <c r="G12" s="43" t="s">
        <v>43</v>
      </c>
      <c r="H12" s="44">
        <f>_xlfn.T.TEST(B4:B9,C4:C9,2,3)</f>
        <v>0.44092815465027896</v>
      </c>
      <c r="I12" s="40" t="s">
        <v>50</v>
      </c>
    </row>
    <row r="13" spans="1:12" ht="15.75" customHeight="1" x14ac:dyDescent="0.2">
      <c r="G13" s="43" t="s">
        <v>45</v>
      </c>
      <c r="H13" s="44">
        <f>_xlfn.T.TEST(D4:D9,E4:E9,2,3)</f>
        <v>7.5561963175926797E-2</v>
      </c>
    </row>
    <row r="14" spans="1:12" ht="15.75" customHeight="1" x14ac:dyDescent="0.2">
      <c r="G14" s="43" t="s">
        <v>47</v>
      </c>
      <c r="H14" s="44">
        <f>_xlfn.T.TEST(F4:F9,G4:G9,2,3)</f>
        <v>1.4347127795721816E-2</v>
      </c>
    </row>
    <row r="15" spans="1:12" ht="15.75" customHeight="1" x14ac:dyDescent="0.2">
      <c r="G15" s="43" t="s">
        <v>48</v>
      </c>
      <c r="H15" s="44">
        <f>_xlfn.T.TEST(H4:H9,I4:I9,2,3)</f>
        <v>0.12838551944053864</v>
      </c>
    </row>
    <row r="16" spans="1:12" ht="15.75" customHeight="1" x14ac:dyDescent="0.2">
      <c r="G16" s="44"/>
      <c r="H16" s="44"/>
    </row>
    <row r="17" spans="7:9" ht="15.75" customHeight="1" x14ac:dyDescent="0.2">
      <c r="G17" s="45" t="s">
        <v>44</v>
      </c>
      <c r="H17" s="44">
        <f>_xlfn.T.TEST(C4:C9,G4:G9,2,3)</f>
        <v>0.55057357275068375</v>
      </c>
      <c r="I17" s="40" t="s">
        <v>51</v>
      </c>
    </row>
    <row r="18" spans="7:9" ht="15.75" customHeight="1" x14ac:dyDescent="0.2">
      <c r="G18" s="45" t="s">
        <v>46</v>
      </c>
      <c r="H18" s="44">
        <f>_xlfn.T.TEST(E4:E9,I4:I9,2,3)</f>
        <v>1.1510116984135751E-2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6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シート1</vt:lpstr>
      <vt:lpstr>シート2</vt:lpstr>
      <vt:lpstr>シート1 (入力済)</vt:lpstr>
      <vt:lpstr>シート2 (模範)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murata-y</cp:lastModifiedBy>
  <cp:lastPrinted>2025-07-05T00:45:39Z</cp:lastPrinted>
  <dcterms:modified xsi:type="dcterms:W3CDTF">2025-07-05T00:46:10Z</dcterms:modified>
</cp:coreProperties>
</file>